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Оклейка" sheetId="6" r:id="rId1"/>
  </sheets>
  <definedNames>
    <definedName name="_xlnm._FilterDatabase" localSheetId="0" hidden="1">Оклейка!$A$1:$O$11</definedName>
  </definedNames>
  <calcPr calcId="162913"/>
</workbook>
</file>

<file path=xl/calcChain.xml><?xml version="1.0" encoding="utf-8"?>
<calcChain xmlns="http://schemas.openxmlformats.org/spreadsheetml/2006/main">
  <c r="M9" i="6" l="1"/>
  <c r="L9" i="6" l="1"/>
  <c r="M3" i="6" l="1"/>
  <c r="L3" i="6"/>
  <c r="M6" i="6"/>
  <c r="L6" i="6"/>
  <c r="L2" i="6"/>
  <c r="M2" i="6"/>
  <c r="M5" i="6"/>
  <c r="L5" i="6"/>
  <c r="M4" i="6"/>
  <c r="L4" i="6"/>
  <c r="L7" i="6"/>
  <c r="M11" i="6"/>
  <c r="L11" i="6"/>
  <c r="L10" i="6"/>
  <c r="M8" i="6" l="1"/>
  <c r="L8" i="6"/>
  <c r="M7" i="6"/>
  <c r="M10" i="6"/>
</calcChain>
</file>

<file path=xl/sharedStrings.xml><?xml version="1.0" encoding="utf-8"?>
<sst xmlns="http://schemas.openxmlformats.org/spreadsheetml/2006/main" count="95" uniqueCount="37">
  <si>
    <t>Город</t>
  </si>
  <si>
    <t>Вид рекламы</t>
  </si>
  <si>
    <t>Период, мес.</t>
  </si>
  <si>
    <t>Маршруты</t>
  </si>
  <si>
    <t>Формат рекламы</t>
  </si>
  <si>
    <t>Фото</t>
  </si>
  <si>
    <t>Площадь, м2</t>
  </si>
  <si>
    <t>Оклейка</t>
  </si>
  <si>
    <t>Вид транспортного средства</t>
  </si>
  <si>
    <t>Марка транспортного средства</t>
  </si>
  <si>
    <t>Аренда за 1 машину</t>
  </si>
  <si>
    <t>Печать за 1 машину</t>
  </si>
  <si>
    <t>Монтаж за 1 машину</t>
  </si>
  <si>
    <t>Маршрутка</t>
  </si>
  <si>
    <t>Заднее стекло</t>
  </si>
  <si>
    <t>Автобус</t>
  </si>
  <si>
    <t>Троллейбус</t>
  </si>
  <si>
    <t>Трамвай</t>
  </si>
  <si>
    <t>Схемы движения</t>
  </si>
  <si>
    <t>Левый борт + правый борт + задний борт (железо)</t>
  </si>
  <si>
    <t>Левый борт + правый борт</t>
  </si>
  <si>
    <t>Ссылка</t>
  </si>
  <si>
    <t>Адмирал, Тролза-5275.03 «Оптима», ЗиУ-682Г-016.02 −03, АКСМ-101</t>
  </si>
  <si>
    <t>Левый борт+правый борт</t>
  </si>
  <si>
    <t>Левый борт+ правый борт</t>
  </si>
  <si>
    <t>71-60571-60871-61771-61971-619КТ/АРВЗ-6М271-605РМ1371-605РН</t>
  </si>
  <si>
    <t xml:space="preserve"> Газель Некст</t>
  </si>
  <si>
    <t>Левый борт + правый борт + задний борт (стекло+железо)</t>
  </si>
  <si>
    <t>ПАЗ</t>
  </si>
  <si>
    <t>Газель Некст, Пежо</t>
  </si>
  <si>
    <t>Иркутск</t>
  </si>
  <si>
    <t>ПАЗ, Лиаз, Маз, Нефаз, Хендай</t>
  </si>
  <si>
    <t>Левый борт + правый борт + задний борт (железо+стекло)</t>
  </si>
  <si>
    <t>Газель Некст</t>
  </si>
  <si>
    <t>Все по городу</t>
  </si>
  <si>
    <t>Максимальное количество машин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</si>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</sst>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OLoNY3tKR74yVQ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d/QxaGBsRVVEsPYg" TargetMode="External"/><Relationship Id="rId7" Type="http://schemas.openxmlformats.org/officeDocument/2006/relationships/hyperlink" Target="https://disk.yandex.ru/d/yovTeRJ0uvS4pQ" TargetMode="External"/><Relationship Id="rId12" Type="http://schemas.openxmlformats.org/officeDocument/2006/relationships/hyperlink" Target="https://wikiroutes.info/irkutsk/catalog" TargetMode="External"/><Relationship Id="rId2" Type="http://schemas.openxmlformats.org/officeDocument/2006/relationships/hyperlink" Target="https://disk.yandex.ru/d/8-SJ5ag8oSdq2Q" TargetMode="External"/><Relationship Id="rId1" Type="http://schemas.openxmlformats.org/officeDocument/2006/relationships/hyperlink" Target="https://disk.yandex.ru/d/EjvyI642_pO86g" TargetMode="External"/><Relationship Id="rId6" Type="http://schemas.openxmlformats.org/officeDocument/2006/relationships/hyperlink" Target="https://disk.yandex.ru/d/OLoNY3tKR74yVQ" TargetMode="External"/><Relationship Id="rId11" Type="http://schemas.openxmlformats.org/officeDocument/2006/relationships/hyperlink" Target="https://disk.yandex.ru/d/QxaGBsRVVEsPYg" TargetMode="External"/><Relationship Id="rId5" Type="http://schemas.openxmlformats.org/officeDocument/2006/relationships/hyperlink" Target="https://disk.yandex.ru/d/fdlVRLtLuL23Lw" TargetMode="External"/><Relationship Id="rId10" Type="http://schemas.openxmlformats.org/officeDocument/2006/relationships/hyperlink" Target="https://wikiroutes.info/irkutsk/catalog" TargetMode="External"/><Relationship Id="rId4" Type="http://schemas.openxmlformats.org/officeDocument/2006/relationships/hyperlink" Target="https://disk.yandex.ru/d/fBsc44ZFahrchg" TargetMode="External"/><Relationship Id="rId9" Type="http://schemas.openxmlformats.org/officeDocument/2006/relationships/hyperlink" Target="https://disk.yandex.ru/d/i6U3BGxxu2bg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5" style="3" customWidth="1"/>
    <col min="6" max="6" width="9.5703125" style="3" customWidth="1"/>
    <col min="7" max="8" width="16.140625" style="1" customWidth="1"/>
    <col min="9" max="10" width="20.7109375" style="1" customWidth="1"/>
    <col min="11" max="11" width="22.42578125" style="2" customWidth="1"/>
    <col min="12" max="12" width="21.5703125" style="2" customWidth="1"/>
    <col min="13" max="13" width="22.85546875" style="2" customWidth="1"/>
    <col min="14" max="14" width="14.28515625" style="2" customWidth="1"/>
    <col min="15" max="15" width="19.85546875" style="1" customWidth="1"/>
    <col min="16" max="16" width="16.42578125" style="1" customWidth="1"/>
    <col min="17" max="17" width="18.7109375" style="1" customWidth="1"/>
    <col min="18" max="18" width="20.28515625" style="1" customWidth="1"/>
    <col min="19" max="19" width="24.5703125" style="1" customWidth="1"/>
    <col min="20" max="20" width="27.5703125" style="1" customWidth="1"/>
    <col min="21" max="16384" width="9.140625" style="1"/>
  </cols>
  <sheetData>
    <row r="1" spans="1:15" s="3" customFormat="1" ht="25.5" x14ac:dyDescent="0.25">
      <c r="A1" s="6" t="s">
        <v>0</v>
      </c>
      <c r="B1" s="6" t="s">
        <v>8</v>
      </c>
      <c r="C1" s="6" t="s">
        <v>9</v>
      </c>
      <c r="D1" s="6" t="s">
        <v>1</v>
      </c>
      <c r="E1" s="6" t="s">
        <v>4</v>
      </c>
      <c r="F1" s="6" t="s">
        <v>5</v>
      </c>
      <c r="G1" s="6" t="s">
        <v>6</v>
      </c>
      <c r="H1" s="6" t="s">
        <v>2</v>
      </c>
      <c r="I1" s="6" t="s">
        <v>35</v>
      </c>
      <c r="J1" s="6" t="s">
        <v>36</v>
      </c>
      <c r="K1" s="6" t="s">
        <v>10</v>
      </c>
      <c r="L1" s="6" t="s">
        <v>11</v>
      </c>
      <c r="M1" s="6" t="s">
        <v>12</v>
      </c>
      <c r="N1" s="6" t="s">
        <v>3</v>
      </c>
      <c r="O1" s="6" t="s">
        <v>18</v>
      </c>
    </row>
    <row r="2" spans="1:15" x14ac:dyDescent="0.25">
      <c r="A2" s="5" t="s">
        <v>30</v>
      </c>
      <c r="B2" s="5" t="s">
        <v>13</v>
      </c>
      <c r="C2" s="5" t="s">
        <v>26</v>
      </c>
      <c r="D2" s="5" t="s">
        <v>7</v>
      </c>
      <c r="E2" s="5" t="s">
        <v>20</v>
      </c>
      <c r="F2" s="7" t="s">
        <v>21</v>
      </c>
      <c r="G2" s="5">
        <v>15.5</v>
      </c>
      <c r="H2" s="5">
        <v>3</v>
      </c>
      <c r="I2" s="5">
        <v>250</v>
      </c>
      <c r="J2" s="5">
        <v>1</v>
      </c>
      <c r="K2" s="4">
        <v>13000</v>
      </c>
      <c r="L2" s="4">
        <f>1100*G2</f>
        <v>17050</v>
      </c>
      <c r="M2" s="4">
        <f>1500*G2</f>
        <v>23250</v>
      </c>
      <c r="N2" s="5" t="s">
        <v>34</v>
      </c>
      <c r="O2" s="8" t="s">
        <v>21</v>
      </c>
    </row>
    <row r="3" spans="1:15" ht="25.5" x14ac:dyDescent="0.25">
      <c r="A3" s="5" t="s">
        <v>30</v>
      </c>
      <c r="B3" s="5" t="s">
        <v>13</v>
      </c>
      <c r="C3" s="5" t="s">
        <v>33</v>
      </c>
      <c r="D3" s="5" t="s">
        <v>7</v>
      </c>
      <c r="E3" s="5" t="s">
        <v>19</v>
      </c>
      <c r="F3" s="7" t="s">
        <v>21</v>
      </c>
      <c r="G3" s="5">
        <v>20</v>
      </c>
      <c r="H3" s="5">
        <v>1</v>
      </c>
      <c r="I3" s="5">
        <v>250</v>
      </c>
      <c r="J3" s="5">
        <v>1</v>
      </c>
      <c r="K3" s="4">
        <v>15000</v>
      </c>
      <c r="L3" s="4">
        <f>1100*G3</f>
        <v>22000</v>
      </c>
      <c r="M3" s="4">
        <f>1500*G3</f>
        <v>30000</v>
      </c>
      <c r="N3" s="5" t="s">
        <v>34</v>
      </c>
      <c r="O3" s="8" t="s">
        <v>21</v>
      </c>
    </row>
    <row r="4" spans="1:15" ht="25.5" x14ac:dyDescent="0.25">
      <c r="A4" s="5" t="s">
        <v>30</v>
      </c>
      <c r="B4" s="5" t="s">
        <v>13</v>
      </c>
      <c r="C4" s="5" t="s">
        <v>29</v>
      </c>
      <c r="D4" s="5" t="s">
        <v>7</v>
      </c>
      <c r="E4" s="5" t="s">
        <v>19</v>
      </c>
      <c r="F4" s="7" t="s">
        <v>21</v>
      </c>
      <c r="G4" s="5">
        <v>20</v>
      </c>
      <c r="H4" s="5">
        <v>3</v>
      </c>
      <c r="I4" s="5">
        <v>250</v>
      </c>
      <c r="J4" s="5">
        <v>1</v>
      </c>
      <c r="K4" s="4">
        <v>15000</v>
      </c>
      <c r="L4" s="4">
        <f>500*G4</f>
        <v>10000</v>
      </c>
      <c r="M4" s="4">
        <f>800*G4</f>
        <v>16000</v>
      </c>
      <c r="N4" s="5" t="s">
        <v>34</v>
      </c>
      <c r="O4" s="8" t="s">
        <v>21</v>
      </c>
    </row>
    <row r="5" spans="1:15" ht="25.5" x14ac:dyDescent="0.25">
      <c r="A5" s="5" t="s">
        <v>30</v>
      </c>
      <c r="B5" s="5" t="s">
        <v>13</v>
      </c>
      <c r="C5" s="5" t="s">
        <v>29</v>
      </c>
      <c r="D5" s="5" t="s">
        <v>7</v>
      </c>
      <c r="E5" s="5" t="s">
        <v>32</v>
      </c>
      <c r="F5" s="7" t="s">
        <v>21</v>
      </c>
      <c r="G5" s="5">
        <v>22</v>
      </c>
      <c r="H5" s="5">
        <v>3</v>
      </c>
      <c r="I5" s="5">
        <v>250</v>
      </c>
      <c r="J5" s="5">
        <v>1</v>
      </c>
      <c r="K5" s="4">
        <v>15000</v>
      </c>
      <c r="L5" s="4">
        <f>500*G5</f>
        <v>11000</v>
      </c>
      <c r="M5" s="4">
        <f>800*G5</f>
        <v>17600</v>
      </c>
      <c r="N5" s="5" t="s">
        <v>34</v>
      </c>
      <c r="O5" s="8" t="s">
        <v>21</v>
      </c>
    </row>
    <row r="6" spans="1:15" ht="25.5" x14ac:dyDescent="0.25">
      <c r="A6" s="5" t="s">
        <v>30</v>
      </c>
      <c r="B6" s="5" t="s">
        <v>15</v>
      </c>
      <c r="C6" s="5" t="s">
        <v>28</v>
      </c>
      <c r="D6" s="5" t="s">
        <v>7</v>
      </c>
      <c r="E6" s="5" t="s">
        <v>27</v>
      </c>
      <c r="F6" s="7" t="s">
        <v>21</v>
      </c>
      <c r="G6" s="5">
        <v>23</v>
      </c>
      <c r="H6" s="5">
        <v>1</v>
      </c>
      <c r="I6" s="5">
        <v>250</v>
      </c>
      <c r="J6" s="5">
        <v>1</v>
      </c>
      <c r="K6" s="4">
        <v>15000</v>
      </c>
      <c r="L6" s="4">
        <f>1100*G6</f>
        <v>25300</v>
      </c>
      <c r="M6" s="4">
        <f>600*G6</f>
        <v>13800</v>
      </c>
      <c r="N6" s="5" t="s">
        <v>34</v>
      </c>
      <c r="O6" s="8" t="s">
        <v>21</v>
      </c>
    </row>
    <row r="7" spans="1:15" x14ac:dyDescent="0.25">
      <c r="A7" s="5" t="s">
        <v>30</v>
      </c>
      <c r="B7" s="5" t="s">
        <v>15</v>
      </c>
      <c r="C7" s="5" t="s">
        <v>28</v>
      </c>
      <c r="D7" s="5" t="s">
        <v>7</v>
      </c>
      <c r="E7" s="5" t="s">
        <v>20</v>
      </c>
      <c r="F7" s="7" t="s">
        <v>21</v>
      </c>
      <c r="G7" s="5">
        <v>17</v>
      </c>
      <c r="H7" s="5">
        <v>3</v>
      </c>
      <c r="I7" s="5">
        <v>250</v>
      </c>
      <c r="J7" s="5">
        <v>1</v>
      </c>
      <c r="K7" s="4">
        <v>12000</v>
      </c>
      <c r="L7" s="4">
        <f>1100*G7</f>
        <v>18700</v>
      </c>
      <c r="M7" s="4">
        <f>600*G7</f>
        <v>10200</v>
      </c>
      <c r="N7" s="5" t="s">
        <v>34</v>
      </c>
      <c r="O7" s="8" t="s">
        <v>21</v>
      </c>
    </row>
    <row r="8" spans="1:15" ht="25.5" x14ac:dyDescent="0.25">
      <c r="A8" s="5" t="s">
        <v>30</v>
      </c>
      <c r="B8" s="5" t="s">
        <v>15</v>
      </c>
      <c r="C8" s="5" t="s">
        <v>31</v>
      </c>
      <c r="D8" s="5" t="s">
        <v>7</v>
      </c>
      <c r="E8" s="5" t="s">
        <v>14</v>
      </c>
      <c r="F8" s="7" t="s">
        <v>21</v>
      </c>
      <c r="G8" s="5">
        <v>2</v>
      </c>
      <c r="H8" s="5">
        <v>3</v>
      </c>
      <c r="I8" s="5">
        <v>250</v>
      </c>
      <c r="J8" s="5">
        <v>1</v>
      </c>
      <c r="K8" s="4">
        <v>7000</v>
      </c>
      <c r="L8" s="4">
        <f>2000*G8</f>
        <v>4000</v>
      </c>
      <c r="M8" s="4">
        <f>2000*G8</f>
        <v>4000</v>
      </c>
      <c r="N8" s="5" t="s">
        <v>34</v>
      </c>
      <c r="O8" s="8" t="s">
        <v>21</v>
      </c>
    </row>
    <row r="9" spans="1:15" ht="25.5" x14ac:dyDescent="0.25">
      <c r="A9" s="5" t="s">
        <v>30</v>
      </c>
      <c r="B9" s="5" t="s">
        <v>15</v>
      </c>
      <c r="C9" s="5" t="s">
        <v>31</v>
      </c>
      <c r="D9" s="5" t="s">
        <v>7</v>
      </c>
      <c r="E9" s="5" t="s">
        <v>14</v>
      </c>
      <c r="F9" s="7" t="s">
        <v>21</v>
      </c>
      <c r="G9" s="5">
        <v>2</v>
      </c>
      <c r="H9" s="5">
        <v>3</v>
      </c>
      <c r="I9" s="5">
        <v>250</v>
      </c>
      <c r="J9" s="5">
        <v>1</v>
      </c>
      <c r="K9" s="4">
        <v>7000</v>
      </c>
      <c r="L9" s="4">
        <f>2000*G9</f>
        <v>4000</v>
      </c>
      <c r="M9" s="4">
        <f>4000*G9</f>
        <v>8000</v>
      </c>
      <c r="N9" s="5" t="s">
        <v>34</v>
      </c>
      <c r="O9" s="8" t="s">
        <v>21</v>
      </c>
    </row>
    <row r="10" spans="1:15" ht="38.25" x14ac:dyDescent="0.25">
      <c r="A10" s="5" t="s">
        <v>30</v>
      </c>
      <c r="B10" s="5" t="s">
        <v>16</v>
      </c>
      <c r="C10" s="5" t="s">
        <v>22</v>
      </c>
      <c r="D10" s="5" t="s">
        <v>7</v>
      </c>
      <c r="E10" s="5" t="s">
        <v>23</v>
      </c>
      <c r="F10" s="7" t="s">
        <v>21</v>
      </c>
      <c r="G10" s="5">
        <v>15</v>
      </c>
      <c r="H10" s="5">
        <v>3</v>
      </c>
      <c r="I10" s="5">
        <v>250</v>
      </c>
      <c r="J10" s="5">
        <v>1</v>
      </c>
      <c r="K10" s="4">
        <v>25000</v>
      </c>
      <c r="L10" s="4">
        <f>1200*G10</f>
        <v>18000</v>
      </c>
      <c r="M10" s="4">
        <f>2800*G10</f>
        <v>42000</v>
      </c>
      <c r="N10" s="5" t="s">
        <v>34</v>
      </c>
      <c r="O10" s="8" t="s">
        <v>21</v>
      </c>
    </row>
    <row r="11" spans="1:15" ht="38.25" x14ac:dyDescent="0.25">
      <c r="A11" s="5" t="s">
        <v>30</v>
      </c>
      <c r="B11" s="5" t="s">
        <v>17</v>
      </c>
      <c r="C11" s="5" t="s">
        <v>25</v>
      </c>
      <c r="D11" s="5" t="s">
        <v>7</v>
      </c>
      <c r="E11" s="5" t="s">
        <v>24</v>
      </c>
      <c r="F11" s="7" t="s">
        <v>21</v>
      </c>
      <c r="G11" s="5">
        <v>21</v>
      </c>
      <c r="H11" s="5">
        <v>3</v>
      </c>
      <c r="I11" s="5">
        <v>250</v>
      </c>
      <c r="J11" s="5">
        <v>1</v>
      </c>
      <c r="K11" s="4">
        <v>25000</v>
      </c>
      <c r="L11" s="4">
        <f>1200*G11</f>
        <v>25200</v>
      </c>
      <c r="M11" s="4">
        <f>2600*G11</f>
        <v>54600</v>
      </c>
      <c r="N11" s="5" t="s">
        <v>34</v>
      </c>
      <c r="O11" s="8" t="s">
        <v>21</v>
      </c>
    </row>
  </sheetData>
  <autoFilter ref="A1:O11"/>
  <hyperlinks>
    <hyperlink ref="F6" r:id="rId1"/>
    <hyperlink ref="F7" r:id="rId2"/>
    <hyperlink ref="F8" r:id="rId3"/>
    <hyperlink ref="F11" r:id="rId4"/>
    <hyperlink ref="F10" r:id="rId5"/>
    <hyperlink ref="F3" r:id="rId6"/>
    <hyperlink ref="F2" r:id="rId7"/>
    <hyperlink ref="F4" r:id="rId8"/>
    <hyperlink ref="F5" r:id="rId9"/>
    <hyperlink ref="O2:O11" r:id="rId10" display="Ссылка"/>
    <hyperlink ref="F9" r:id="rId11"/>
    <hyperlink ref="O9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2026-02-11T17:38:40Z</dcterms:modified>
</cp:coreProperties>
</file>